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8" i="1"/>
  <c r="O10" i="1"/>
  <c r="M9" i="1"/>
  <c r="M8" i="1"/>
  <c r="M10" i="1" s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U10" i="1"/>
  <c r="E16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F10" i="1"/>
  <c r="F14" i="1"/>
  <c r="E10" i="1"/>
  <c r="E14" i="1"/>
  <c r="D11" i="1"/>
  <c r="N16" i="1"/>
  <c r="M16" i="1"/>
  <c r="K14" i="1"/>
  <c r="L14" i="1"/>
  <c r="I17" i="1"/>
  <c r="M14" i="1"/>
  <c r="G17" i="1"/>
  <c r="K16" i="1"/>
  <c r="L16" i="1"/>
  <c r="O14" i="1"/>
  <c r="O17" i="1"/>
  <c r="N17" i="1" s="1"/>
  <c r="N10" i="1"/>
  <c r="N14" i="1" s="1"/>
  <c r="F17" i="1"/>
  <c r="H17" i="1"/>
  <c r="E17" i="1"/>
  <c r="M17" i="1" s="1"/>
  <c r="L17" i="1"/>
  <c r="K17" i="1"/>
</calcChain>
</file>

<file path=xl/sharedStrings.xml><?xml version="1.0" encoding="utf-8"?>
<sst xmlns="http://schemas.openxmlformats.org/spreadsheetml/2006/main" count="88" uniqueCount="65">
  <si>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</si>
  <si>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</si>
  <si>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</si>
  <si>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</si>
  <si>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</si>
  <si>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</si>
  <si>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</si>
  <si>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</si>
  <si>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</si>
  <si>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</si>
  <si>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</si>
  <si>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</si>
  <si>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</si>
  <si>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</si>
  <si>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</si>
  <si>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</si>
  <si>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</si>
  <si>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</si>
  <si>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</si>
  <si>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</si>
  <si>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</si>
  <si>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</si>
  <si>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</si>
  <si>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</si>
  <si>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</si>
  <si>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</si>
  <si>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</si>
  <si>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</si>
  <si>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</si>
  <si>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</si>
  <si>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</si>
  <si>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</si>
  <si>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</si>
  <si>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</si>
  <si>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</si>
  <si>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Teija Storbacka</t>
  </si>
  <si>
    <t>11.</t>
  </si>
  <si>
    <t>ViVe</t>
  </si>
  <si>
    <t>superpesiskarsinta</t>
  </si>
  <si>
    <t>9.</t>
  </si>
  <si>
    <t>karsintasarja</t>
  </si>
  <si>
    <t>20.6.1981</t>
  </si>
  <si>
    <t>ViVe = Vimpelin Veto  (1934)</t>
  </si>
  <si>
    <t>VetU</t>
  </si>
  <si>
    <t>ykköspesis</t>
  </si>
  <si>
    <t>VetU = Vetelin Urheilijat  (1947)</t>
  </si>
  <si>
    <t>ENSIMMÄISET</t>
  </si>
  <si>
    <t>Ottelu</t>
  </si>
  <si>
    <t>1.  ottelu</t>
  </si>
  <si>
    <t>Lyöty juoksu</t>
  </si>
  <si>
    <t>Tuotu juoksu</t>
  </si>
  <si>
    <t>3.  ottelu</t>
  </si>
  <si>
    <t>Kunnari</t>
  </si>
  <si>
    <t>maakuntasarja</t>
  </si>
  <si>
    <t>suomensarja</t>
  </si>
  <si>
    <t>26.05. 1999  Lippo - ViVe  2-0  (13-2, 12-1)</t>
  </si>
  <si>
    <t xml:space="preserve">  17 v 11 kk   6 pv</t>
  </si>
  <si>
    <t>18.06. 1999  Pesäkarhut ViVe  2-0  (3-2, 6-1)</t>
  </si>
  <si>
    <t xml:space="preserve">  17 v 11 kk 29 pv</t>
  </si>
  <si>
    <t>15.  ottelu</t>
  </si>
  <si>
    <t>11.06. 2000  ViVe - ViU  2-0  (2-1, 4-2)</t>
  </si>
  <si>
    <t xml:space="preserve">  18 v 11 kk 22 pv</t>
  </si>
  <si>
    <t>19.  ottelu</t>
  </si>
  <si>
    <t>02.07. 2000  ViVe - Manse PP  2-0  (3-2, 10-2)</t>
  </si>
  <si>
    <t xml:space="preserve">  19 v   0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</si>
</sst>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1995</v>
      </c>
      <c r="C4" s="85"/>
      <c r="D4" s="86" t="s">
        <v>43</v>
      </c>
      <c r="E4" s="85"/>
      <c r="F4" s="87" t="s">
        <v>53</v>
      </c>
      <c r="G4" s="88"/>
      <c r="H4" s="89"/>
      <c r="I4" s="85"/>
      <c r="J4" s="85"/>
      <c r="K4" s="85"/>
      <c r="L4" s="85"/>
      <c r="M4" s="85"/>
      <c r="N4" s="9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91">
        <v>1996</v>
      </c>
      <c r="C5" s="91"/>
      <c r="D5" s="92" t="s">
        <v>43</v>
      </c>
      <c r="E5" s="91"/>
      <c r="F5" s="93" t="s">
        <v>54</v>
      </c>
      <c r="G5" s="94"/>
      <c r="H5" s="95"/>
      <c r="I5" s="91"/>
      <c r="J5" s="91"/>
      <c r="K5" s="91"/>
      <c r="L5" s="91"/>
      <c r="M5" s="91"/>
      <c r="N5" s="9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91">
        <v>1997</v>
      </c>
      <c r="C6" s="91"/>
      <c r="D6" s="92" t="s">
        <v>43</v>
      </c>
      <c r="E6" s="91"/>
      <c r="F6" s="93" t="s">
        <v>54</v>
      </c>
      <c r="G6" s="94"/>
      <c r="H6" s="95"/>
      <c r="I6" s="91"/>
      <c r="J6" s="91"/>
      <c r="K6" s="91"/>
      <c r="L6" s="91"/>
      <c r="M6" s="91"/>
      <c r="N6" s="96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1998</v>
      </c>
      <c r="C7" s="61"/>
      <c r="D7" s="62" t="s">
        <v>43</v>
      </c>
      <c r="E7" s="61"/>
      <c r="F7" s="63" t="s">
        <v>44</v>
      </c>
      <c r="G7" s="64"/>
      <c r="H7" s="65"/>
      <c r="I7" s="61"/>
      <c r="J7" s="61"/>
      <c r="K7" s="61"/>
      <c r="L7" s="61"/>
      <c r="M7" s="61"/>
      <c r="N7" s="6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 t="s">
        <v>36</v>
      </c>
      <c r="D8" s="29" t="s">
        <v>37</v>
      </c>
      <c r="E8" s="27">
        <v>9</v>
      </c>
      <c r="F8" s="27">
        <v>0</v>
      </c>
      <c r="G8" s="27">
        <v>1</v>
      </c>
      <c r="H8" s="27">
        <v>0</v>
      </c>
      <c r="I8" s="27">
        <v>9</v>
      </c>
      <c r="J8" s="27">
        <v>5</v>
      </c>
      <c r="K8" s="27">
        <v>1</v>
      </c>
      <c r="L8" s="27">
        <v>2</v>
      </c>
      <c r="M8" s="27">
        <f>PRODUCT(F8+G8)</f>
        <v>1</v>
      </c>
      <c r="N8" s="30">
        <v>0.3</v>
      </c>
      <c r="O8" s="37">
        <f>PRODUCT(I8/N8)</f>
        <v>30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8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 t="s">
        <v>39</v>
      </c>
      <c r="D9" s="29" t="s">
        <v>37</v>
      </c>
      <c r="E9" s="27">
        <v>22</v>
      </c>
      <c r="F9" s="27">
        <v>2</v>
      </c>
      <c r="G9" s="27">
        <v>5</v>
      </c>
      <c r="H9" s="27">
        <v>6</v>
      </c>
      <c r="I9" s="27">
        <v>46</v>
      </c>
      <c r="J9" s="27">
        <v>13</v>
      </c>
      <c r="K9" s="27">
        <v>14</v>
      </c>
      <c r="L9" s="27">
        <v>12</v>
      </c>
      <c r="M9" s="27">
        <f>PRODUCT(F9+G9)</f>
        <v>7</v>
      </c>
      <c r="N9" s="30">
        <v>0.45100000000000001</v>
      </c>
      <c r="O9" s="37">
        <f>PRODUCT(I9/N9)</f>
        <v>101.99556541019956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0</v>
      </c>
      <c r="X9" s="28">
        <v>3</v>
      </c>
      <c r="Y9" s="28">
        <v>17</v>
      </c>
      <c r="Z9" s="59"/>
      <c r="AA9" s="27"/>
      <c r="AB9" s="27"/>
      <c r="AC9" s="27"/>
      <c r="AD9" s="27"/>
      <c r="AE9" s="27"/>
      <c r="AF9" s="58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SUM(E8:E9)</f>
        <v>31</v>
      </c>
      <c r="F10" s="19">
        <f t="shared" si="0"/>
        <v>2</v>
      </c>
      <c r="G10" s="19">
        <f t="shared" si="0"/>
        <v>6</v>
      </c>
      <c r="H10" s="19">
        <f t="shared" si="0"/>
        <v>6</v>
      </c>
      <c r="I10" s="19">
        <f t="shared" si="0"/>
        <v>55</v>
      </c>
      <c r="J10" s="19">
        <f t="shared" si="0"/>
        <v>18</v>
      </c>
      <c r="K10" s="19">
        <f t="shared" si="0"/>
        <v>15</v>
      </c>
      <c r="L10" s="19">
        <f t="shared" si="0"/>
        <v>14</v>
      </c>
      <c r="M10" s="19">
        <f t="shared" si="0"/>
        <v>8</v>
      </c>
      <c r="N10" s="31">
        <f>PRODUCT(I10/O10)</f>
        <v>0.41668066521081804</v>
      </c>
      <c r="O10" s="32">
        <f t="shared" ref="O10:AE10" si="1">SUM(O8:O9)</f>
        <v>131.99556541019956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7</v>
      </c>
      <c r="V10" s="19">
        <f t="shared" si="1"/>
        <v>0</v>
      </c>
      <c r="W10" s="19">
        <f t="shared" si="1"/>
        <v>0</v>
      </c>
      <c r="X10" s="19">
        <f t="shared" si="1"/>
        <v>3</v>
      </c>
      <c r="Y10" s="19">
        <f t="shared" si="1"/>
        <v>17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40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46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3"/>
      <c r="AC13" s="13"/>
      <c r="AD13" s="13"/>
      <c r="AE13" s="13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31</v>
      </c>
      <c r="F14" s="27">
        <f>PRODUCT(F10)</f>
        <v>2</v>
      </c>
      <c r="G14" s="27">
        <f>PRODUCT(G10)</f>
        <v>6</v>
      </c>
      <c r="H14" s="27">
        <f>PRODUCT(H10)</f>
        <v>6</v>
      </c>
      <c r="I14" s="27">
        <f>PRODUCT(I10)</f>
        <v>55</v>
      </c>
      <c r="J14" s="1"/>
      <c r="K14" s="43">
        <f>PRODUCT((F14+G14)/E14)</f>
        <v>0.25806451612903225</v>
      </c>
      <c r="L14" s="43">
        <f>PRODUCT(H14/E14)</f>
        <v>0.19354838709677419</v>
      </c>
      <c r="M14" s="43">
        <f>PRODUCT(I14/E14)</f>
        <v>1.7741935483870968</v>
      </c>
      <c r="N14" s="30">
        <f>PRODUCT(N10)</f>
        <v>0.41668066521081804</v>
      </c>
      <c r="O14" s="25">
        <f>PRODUCT(O10)</f>
        <v>131.99556541019956</v>
      </c>
      <c r="P14" s="69" t="s">
        <v>47</v>
      </c>
      <c r="Q14" s="70"/>
      <c r="R14" s="70"/>
      <c r="S14" s="71" t="s">
        <v>55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48</v>
      </c>
      <c r="AE14" s="72"/>
      <c r="AF14" s="73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49</v>
      </c>
      <c r="Q15" s="75"/>
      <c r="R15" s="75"/>
      <c r="S15" s="76" t="s">
        <v>57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51</v>
      </c>
      <c r="AE15" s="77"/>
      <c r="AF15" s="78" t="s">
        <v>58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7</v>
      </c>
      <c r="F16" s="28">
        <f>PRODUCT(V10)</f>
        <v>0</v>
      </c>
      <c r="G16" s="28">
        <f>PRODUCT(W10)</f>
        <v>0</v>
      </c>
      <c r="H16" s="28">
        <f>PRODUCT(X10)</f>
        <v>3</v>
      </c>
      <c r="I16" s="28">
        <f>PRODUCT(Y10)</f>
        <v>17</v>
      </c>
      <c r="J16" s="1"/>
      <c r="K16" s="50">
        <f>PRODUCT((F16+G16)/E16)</f>
        <v>0</v>
      </c>
      <c r="L16" s="50">
        <f>PRODUCT(H16/E16)</f>
        <v>0.42857142857142855</v>
      </c>
      <c r="M16" s="50">
        <f>PRODUCT(I16/E16)</f>
        <v>2.4285714285714284</v>
      </c>
      <c r="N16" s="51">
        <f>PRODUCT(I16/O16)</f>
        <v>0.48571428571428571</v>
      </c>
      <c r="O16" s="25">
        <v>35</v>
      </c>
      <c r="P16" s="74" t="s">
        <v>50</v>
      </c>
      <c r="Q16" s="75"/>
      <c r="R16" s="75"/>
      <c r="S16" s="76" t="s">
        <v>60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59</v>
      </c>
      <c r="AE16" s="77"/>
      <c r="AF16" s="78" t="s">
        <v>61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38</v>
      </c>
      <c r="F17" s="19">
        <f>SUM(F14:F16)</f>
        <v>2</v>
      </c>
      <c r="G17" s="19">
        <f>SUM(G14:G16)</f>
        <v>6</v>
      </c>
      <c r="H17" s="19">
        <f>SUM(H14:H16)</f>
        <v>9</v>
      </c>
      <c r="I17" s="19">
        <f>SUM(I14:I16)</f>
        <v>72</v>
      </c>
      <c r="J17" s="1"/>
      <c r="K17" s="55">
        <f>PRODUCT((F17+G17)/E17)</f>
        <v>0.21052631578947367</v>
      </c>
      <c r="L17" s="55">
        <f>PRODUCT(H17/E17)</f>
        <v>0.23684210526315788</v>
      </c>
      <c r="M17" s="55">
        <f>PRODUCT(I17/E17)</f>
        <v>1.8947368421052631</v>
      </c>
      <c r="N17" s="31">
        <f>PRODUCT(I17/O17)</f>
        <v>0.43114917347142001</v>
      </c>
      <c r="O17" s="25">
        <f>SUM(O14:O16)</f>
        <v>166.99556541019956</v>
      </c>
      <c r="P17" s="79" t="s">
        <v>52</v>
      </c>
      <c r="Q17" s="80"/>
      <c r="R17" s="80"/>
      <c r="S17" s="81" t="s">
        <v>63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 t="s">
        <v>62</v>
      </c>
      <c r="AE17" s="82"/>
      <c r="AF17" s="83" t="s">
        <v>64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45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60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2019-02-02T10:25:17Z</dcterms:modified>
</cp:coreProperties>
</file>